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6275" windowHeight="6975"/>
  </bookViews>
  <sheets>
    <sheet name="Foglio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N7" i="2" l="1"/>
  <c r="M7" i="2"/>
  <c r="L7" i="2"/>
  <c r="K7" i="2"/>
  <c r="J7" i="2"/>
  <c r="I7" i="2"/>
  <c r="H7" i="2"/>
  <c r="G7" i="2"/>
  <c r="F7" i="2"/>
  <c r="E7" i="2"/>
  <c r="D7" i="2"/>
  <c r="C7" i="2"/>
  <c r="B7" i="2"/>
  <c r="Q6" i="2"/>
  <c r="P6" i="2"/>
  <c r="O6" i="2"/>
  <c r="Q5" i="2"/>
  <c r="P5" i="2"/>
  <c r="O5" i="2"/>
  <c r="Q4" i="2"/>
  <c r="P4" i="2"/>
  <c r="O4" i="2"/>
  <c r="Q3" i="2"/>
  <c r="Q7" i="2" s="1"/>
  <c r="P3" i="2"/>
  <c r="P7" i="2" s="1"/>
  <c r="O3" i="2"/>
  <c r="O7" i="2" s="1"/>
</calcChain>
</file>

<file path=xl/sharedStrings.xml><?xml version="1.0" encoding="utf-8"?>
<sst xmlns="http://schemas.openxmlformats.org/spreadsheetml/2006/main" count="9" uniqueCount="9">
  <si>
    <t>TOTALE</t>
  </si>
  <si>
    <t>Produzione di rifiuti speciali in Regione FVG (t/a)</t>
  </si>
  <si>
    <t>Rifiuti Non Pericolosi</t>
  </si>
  <si>
    <t>Rifiuti Non Pericolosi da costruzione e demolizione*</t>
  </si>
  <si>
    <t>Rifiuti Pericolosi e Non Pericolosi prodotti da impianti di trattamenti dei rifiuti **</t>
  </si>
  <si>
    <t>Rifiuti Pericolosi***</t>
  </si>
  <si>
    <t>*quantitativo calcolato escludendo i quantitativi dei rifiuti della classe 17, della classe 19 (da trattamento rifiuti) e i CER 160106 perché da trattamento del vveicolo pericoloso (160104)</t>
  </si>
  <si>
    <t>**inclusi 160106 e i quantitativi dei rifiuti speciali non pericolosi provenienti dal trattamento dei rifiuti urbani</t>
  </si>
  <si>
    <t xml:space="preserve">***quantitativo calcolato escludendo i quantitativi dei rifiuti della classe 19 (da trattamento rifiuti)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</si>
</sst>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3" fontId="5" fillId="0" borderId="3" xfId="0" applyNumberFormat="1" applyFont="1" applyBorder="1"/>
    <xf numFmtId="0" fontId="6" fillId="0" borderId="3" xfId="0" applyFont="1" applyBorder="1" applyAlignment="1"/>
    <xf numFmtId="3" fontId="6" fillId="0" borderId="3" xfId="1" applyNumberFormat="1" applyFont="1" applyBorder="1"/>
    <xf numFmtId="0" fontId="6" fillId="0" borderId="3" xfId="0" applyFont="1" applyBorder="1" applyAlignment="1">
      <alignment wrapText="1"/>
    </xf>
    <xf numFmtId="0" fontId="7" fillId="0" borderId="0" xfId="0" applyFont="1"/>
    <xf numFmtId="3" fontId="6" fillId="3" borderId="3" xfId="1" applyNumberFormat="1" applyFont="1" applyFill="1" applyBorder="1"/>
    <xf numFmtId="0" fontId="8" fillId="4" borderId="3" xfId="0" applyFont="1" applyFill="1" applyBorder="1"/>
    <xf numFmtId="3" fontId="5" fillId="4" borderId="3" xfId="0" applyNumberFormat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R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w_elab_Produzione160104_2019"/>
      <sheetName val="Andamento_CER_P_2010-2019"/>
      <sheetName val="Andamento_CER_NP_2010-2019 "/>
      <sheetName val="ELAB_1 2004_2019"/>
      <sheetName val="ELAB3 2004_2019"/>
      <sheetName val="ELAB INERTI 2004-2019"/>
      <sheetName val="ELAB_2 2004_2019"/>
      <sheetName val="TBL 3_2019"/>
    </sheetNames>
    <sheetDataSet>
      <sheetData sheetId="0"/>
      <sheetData sheetId="1"/>
      <sheetData sheetId="2"/>
      <sheetData sheetId="3">
        <row r="17">
          <cell r="P17">
            <v>23552.093239999998</v>
          </cell>
          <cell r="Q17">
            <v>23081</v>
          </cell>
        </row>
        <row r="18">
          <cell r="P18">
            <v>2100703.6198299997</v>
          </cell>
          <cell r="Q18">
            <v>2400333.9900000002</v>
          </cell>
        </row>
        <row r="20">
          <cell r="P20">
            <v>717745.29</v>
          </cell>
          <cell r="Q20">
            <v>697908.62</v>
          </cell>
        </row>
        <row r="23">
          <cell r="P23">
            <v>1399577.0381979996</v>
          </cell>
          <cell r="Q23">
            <v>1298633.8400000008</v>
          </cell>
        </row>
        <row r="46">
          <cell r="P46">
            <v>27991.09</v>
          </cell>
          <cell r="Q46">
            <v>28981.9</v>
          </cell>
        </row>
        <row r="49">
          <cell r="P49">
            <v>239792.053254</v>
          </cell>
          <cell r="Q49">
            <v>236034.81600000002</v>
          </cell>
        </row>
      </sheetData>
      <sheetData sheetId="4"/>
      <sheetData sheetId="5"/>
      <sheetData sheetId="6">
        <row r="3">
          <cell r="O3">
            <v>1251705.8299999998</v>
          </cell>
        </row>
        <row r="4">
          <cell r="O4">
            <v>1378126.96</v>
          </cell>
        </row>
        <row r="5">
          <cell r="O5">
            <v>718497.18</v>
          </cell>
        </row>
        <row r="6">
          <cell r="O6">
            <v>20575.18</v>
          </cell>
        </row>
        <row r="8">
          <cell r="O8">
            <v>247948.69099999996</v>
          </cell>
        </row>
        <row r="9">
          <cell r="O9">
            <v>27780.66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A9" sqref="A9"/>
    </sheetView>
  </sheetViews>
  <sheetFormatPr defaultRowHeight="15" x14ac:dyDescent="0.25"/>
  <cols>
    <col min="1" max="1" width="44.7109375" customWidth="1"/>
  </cols>
  <sheetData>
    <row r="1" spans="1:17" x14ac:dyDescent="0.25">
      <c r="A1" s="1" t="s">
        <v>1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7" x14ac:dyDescent="0.25">
      <c r="A2" s="4"/>
      <c r="B2" s="5">
        <v>2004</v>
      </c>
      <c r="C2" s="5">
        <v>2005</v>
      </c>
      <c r="D2" s="5">
        <v>2006</v>
      </c>
      <c r="E2" s="5">
        <v>2007</v>
      </c>
      <c r="F2" s="5">
        <v>2008</v>
      </c>
      <c r="G2" s="5">
        <v>2009</v>
      </c>
      <c r="H2" s="5">
        <v>2010</v>
      </c>
      <c r="I2" s="5">
        <v>2011</v>
      </c>
      <c r="J2" s="5">
        <v>2012</v>
      </c>
      <c r="K2" s="5">
        <v>2013</v>
      </c>
      <c r="L2" s="5">
        <v>2014</v>
      </c>
      <c r="M2" s="5">
        <v>2015</v>
      </c>
      <c r="N2" s="5">
        <v>2016</v>
      </c>
      <c r="O2" s="5">
        <v>2017</v>
      </c>
      <c r="P2" s="5">
        <v>2018</v>
      </c>
      <c r="Q2" s="5">
        <v>2019</v>
      </c>
    </row>
    <row r="3" spans="1:17" x14ac:dyDescent="0.25">
      <c r="A3" s="6" t="s">
        <v>2</v>
      </c>
      <c r="B3" s="7">
        <v>1550056.0222000002</v>
      </c>
      <c r="C3" s="7">
        <v>1459148.6268</v>
      </c>
      <c r="D3" s="7">
        <v>794565.88717000012</v>
      </c>
      <c r="E3" s="7">
        <v>1563050.106012</v>
      </c>
      <c r="F3" s="7">
        <v>1441787.8702580002</v>
      </c>
      <c r="G3" s="7">
        <v>1316356.552627</v>
      </c>
      <c r="H3" s="7">
        <v>1692724.9600000002</v>
      </c>
      <c r="I3" s="7">
        <v>1383218.01</v>
      </c>
      <c r="J3" s="7">
        <v>1300472.4600000002</v>
      </c>
      <c r="K3" s="7">
        <v>1233021.17</v>
      </c>
      <c r="L3" s="7">
        <v>1211433.5262199999</v>
      </c>
      <c r="M3" s="7">
        <v>1296492.0679999997</v>
      </c>
      <c r="N3" s="7">
        <v>1212182.1999999997</v>
      </c>
      <c r="O3" s="7">
        <f>'[1]ELAB_2 2004_2019'!O3</f>
        <v>1251705.8299999998</v>
      </c>
      <c r="P3" s="7">
        <f>'[1]ELAB_1 2004_2019'!P23</f>
        <v>1399577.0381979996</v>
      </c>
      <c r="Q3" s="7">
        <f>'[1]ELAB_1 2004_2019'!Q23</f>
        <v>1298633.8400000008</v>
      </c>
    </row>
    <row r="4" spans="1:17" x14ac:dyDescent="0.25">
      <c r="A4" s="8" t="s">
        <v>3</v>
      </c>
      <c r="B4" s="9">
        <v>1272350.7423999999</v>
      </c>
      <c r="C4" s="9">
        <v>1331998.33</v>
      </c>
      <c r="D4" s="9">
        <v>1382673.7495000002</v>
      </c>
      <c r="E4" s="9">
        <v>1910247.16561</v>
      </c>
      <c r="F4" s="9">
        <v>1709106.892</v>
      </c>
      <c r="G4" s="9">
        <v>1560020.7552000002</v>
      </c>
      <c r="H4" s="9">
        <v>1551962.2900000003</v>
      </c>
      <c r="I4" s="9">
        <v>1538411.78</v>
      </c>
      <c r="J4" s="9">
        <v>1462981.54</v>
      </c>
      <c r="K4" s="9">
        <v>1439958.7999999998</v>
      </c>
      <c r="L4" s="9">
        <v>1312136.95</v>
      </c>
      <c r="M4" s="9">
        <v>1459154.0190000001</v>
      </c>
      <c r="N4" s="9">
        <v>1357021.07</v>
      </c>
      <c r="O4" s="9">
        <f>'[1]ELAB_2 2004_2019'!O4</f>
        <v>1378126.96</v>
      </c>
      <c r="P4" s="9">
        <f>'[1]ELAB_1 2004_2019'!P18</f>
        <v>2100703.6198299997</v>
      </c>
      <c r="Q4" s="9">
        <f>'[1]ELAB_1 2004_2019'!Q18</f>
        <v>2400333.9900000002</v>
      </c>
    </row>
    <row r="5" spans="1:17" ht="23.25" x14ac:dyDescent="0.25">
      <c r="A5" s="10" t="s">
        <v>4</v>
      </c>
      <c r="B5" s="12">
        <v>479120.60729499999</v>
      </c>
      <c r="C5" s="12">
        <v>490190.88172300003</v>
      </c>
      <c r="D5" s="12">
        <v>496015.77142999996</v>
      </c>
      <c r="E5" s="12">
        <v>521866.69061099994</v>
      </c>
      <c r="F5" s="12">
        <v>556064.40066999989</v>
      </c>
      <c r="G5" s="12">
        <v>564770.46111999999</v>
      </c>
      <c r="H5" s="12">
        <v>526426.89137999993</v>
      </c>
      <c r="I5" s="12">
        <v>828845.85974999995</v>
      </c>
      <c r="J5" s="12">
        <v>532305.06075000006</v>
      </c>
      <c r="K5" s="12">
        <v>571113.55177000002</v>
      </c>
      <c r="L5" s="12">
        <v>591135.91157999996</v>
      </c>
      <c r="M5" s="12">
        <v>599368.09899999993</v>
      </c>
      <c r="N5" s="12">
        <v>649368.78</v>
      </c>
      <c r="O5" s="12">
        <f>'[1]ELAB_2 2004_2019'!O5+'[1]ELAB_2 2004_2019'!O6+'[1]ELAB_2 2004_2019'!O9</f>
        <v>766853.02000000014</v>
      </c>
      <c r="P5" s="12">
        <f>'[1]ELAB_1 2004_2019'!P17+'[1]ELAB_1 2004_2019'!P20+'[1]ELAB_1 2004_2019'!P46</f>
        <v>769288.47323999996</v>
      </c>
      <c r="Q5" s="12">
        <f>'[1]ELAB_1 2004_2019'!Q20+'[1]ELAB_1 2004_2019'!Q17+'[1]ELAB_1 2004_2019'!Q46</f>
        <v>749971.52</v>
      </c>
    </row>
    <row r="6" spans="1:17" x14ac:dyDescent="0.25">
      <c r="A6" s="6" t="s">
        <v>5</v>
      </c>
      <c r="B6" s="7">
        <v>175818.22180000003</v>
      </c>
      <c r="C6" s="7">
        <v>187215.83299999998</v>
      </c>
      <c r="D6" s="7">
        <v>222348.68787999998</v>
      </c>
      <c r="E6" s="7">
        <v>221894.16946699997</v>
      </c>
      <c r="F6" s="7">
        <v>193329.83793499999</v>
      </c>
      <c r="G6" s="7">
        <v>180916.17315700001</v>
      </c>
      <c r="H6" s="7">
        <v>196533.05499999999</v>
      </c>
      <c r="I6" s="7">
        <v>194060.52</v>
      </c>
      <c r="J6" s="7">
        <v>189290.29663000003</v>
      </c>
      <c r="K6" s="7">
        <v>171221.49432600001</v>
      </c>
      <c r="L6" s="7">
        <v>175247.54230300002</v>
      </c>
      <c r="M6" s="7">
        <v>195374.34179199996</v>
      </c>
      <c r="N6" s="7">
        <v>212656.96100000004</v>
      </c>
      <c r="O6" s="7">
        <f>'[1]ELAB_2 2004_2019'!O8</f>
        <v>247948.69099999996</v>
      </c>
      <c r="P6" s="7">
        <f>'[1]ELAB_1 2004_2019'!P49</f>
        <v>239792.053254</v>
      </c>
      <c r="Q6" s="7">
        <f>'[1]ELAB_1 2004_2019'!Q49</f>
        <v>236034.81600000002</v>
      </c>
    </row>
    <row r="7" spans="1:17" x14ac:dyDescent="0.25">
      <c r="A7" s="13" t="s">
        <v>0</v>
      </c>
      <c r="B7" s="14">
        <f>SUM(B3:B6)</f>
        <v>3477345.5936950003</v>
      </c>
      <c r="C7" s="14">
        <f t="shared" ref="C7:O7" si="0">SUM(C3:C6)</f>
        <v>3468553.6715230001</v>
      </c>
      <c r="D7" s="14">
        <f t="shared" si="0"/>
        <v>2895604.0959800007</v>
      </c>
      <c r="E7" s="14">
        <f t="shared" si="0"/>
        <v>4217058.1317000007</v>
      </c>
      <c r="F7" s="14">
        <f t="shared" si="0"/>
        <v>3900289.0008630003</v>
      </c>
      <c r="G7" s="14">
        <f t="shared" si="0"/>
        <v>3622063.9421040006</v>
      </c>
      <c r="H7" s="14">
        <f t="shared" si="0"/>
        <v>3967647.1963800006</v>
      </c>
      <c r="I7" s="14">
        <f t="shared" si="0"/>
        <v>3944536.1697499999</v>
      </c>
      <c r="J7" s="14">
        <f t="shared" si="0"/>
        <v>3485049.3573800004</v>
      </c>
      <c r="K7" s="14">
        <f t="shared" si="0"/>
        <v>3415315.0160959996</v>
      </c>
      <c r="L7" s="14">
        <f t="shared" si="0"/>
        <v>3289953.9301029998</v>
      </c>
      <c r="M7" s="14">
        <f t="shared" si="0"/>
        <v>3550388.5277919997</v>
      </c>
      <c r="N7" s="14">
        <f t="shared" si="0"/>
        <v>3431229.0109999999</v>
      </c>
      <c r="O7" s="14">
        <f t="shared" si="0"/>
        <v>3644634.5010000002</v>
      </c>
      <c r="P7" s="14">
        <f>SUM(P3:P6)</f>
        <v>4509361.1845219992</v>
      </c>
      <c r="Q7" s="14">
        <f>SUM(Q3:Q6)</f>
        <v>4684974.1660000011</v>
      </c>
    </row>
    <row r="9" spans="1:17" x14ac:dyDescent="0.25">
      <c r="A9" s="11" t="s">
        <v>6</v>
      </c>
    </row>
    <row r="10" spans="1:17" x14ac:dyDescent="0.25">
      <c r="A10" s="11" t="s">
        <v>7</v>
      </c>
    </row>
    <row r="11" spans="1:17" x14ac:dyDescent="0.25">
      <c r="A11" s="11" t="s">
        <v>8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Sgubin Cristina</dc:creator>
  <cp:lastModifiedBy>Sgubin Cristina</cp:lastModifiedBy>
  <dcterms:created xsi:type="dcterms:W3CDTF">2021-08-31T07:59:08Z</dcterms:created>
  <dcterms:modified xsi:type="dcterms:W3CDTF">2021-08-31T10:38:06Z</dcterms:modified>
</cp:coreProperties>
</file>